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89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<sst xmlns="http://schemas.openxmlformats.org/spreadsheetml/2006/main" count="107" uniqueCount="77">
  <si>
    <t xml:space="preserve">Arnside National School </t>
  </si>
  <si>
    <t>Parent Teacher Association</t>
  </si>
  <si>
    <t>Statement of Accounts 2010/11</t>
  </si>
  <si>
    <t>Summary</t>
  </si>
  <si>
    <t>Income</t>
  </si>
  <si>
    <t>£</t>
  </si>
  <si>
    <t>Expenditure</t>
  </si>
  <si>
    <t>Uniform profit</t>
  </si>
  <si>
    <t>NCPTA membership</t>
  </si>
  <si>
    <t>Air ambulance clothing collections</t>
  </si>
  <si>
    <t>Petty cash out</t>
  </si>
  <si>
    <t>Discos profit</t>
  </si>
  <si>
    <t>Family fun day 2010</t>
  </si>
  <si>
    <t>Items funded for school</t>
  </si>
  <si>
    <t>Christmas cards profit</t>
  </si>
  <si>
    <t>New cooker and installation</t>
  </si>
  <si>
    <t>Christmas fair profit</t>
  </si>
  <si>
    <t>Theatre trip transport</t>
  </si>
  <si>
    <t>Christmas puddings profit</t>
  </si>
  <si>
    <t>Life bus</t>
  </si>
  <si>
    <t>Pampering evening profit</t>
  </si>
  <si>
    <t>KS2 residential trips</t>
  </si>
  <si>
    <t>Pub quiz</t>
  </si>
  <si>
    <t>Nursery play equipment</t>
  </si>
  <si>
    <t>Family photo session</t>
  </si>
  <si>
    <t>Suttons fundraising scheme profit</t>
  </si>
  <si>
    <t>Plant sale profit</t>
  </si>
  <si>
    <t>Book swap</t>
  </si>
  <si>
    <t>Family fun day 2011</t>
  </si>
  <si>
    <t>Woven name labels profit</t>
  </si>
  <si>
    <t>EI Grant</t>
  </si>
  <si>
    <t>Interest</t>
  </si>
  <si>
    <t>Petty cash in</t>
  </si>
  <si>
    <t>Total income</t>
  </si>
  <si>
    <t>Total expenditure</t>
  </si>
  <si>
    <t>Opening balance</t>
  </si>
  <si>
    <t>Closing balance</t>
  </si>
  <si>
    <t>Uniform stock</t>
  </si>
  <si>
    <t>Uniform stock c/fwd</t>
  </si>
  <si>
    <t>Arnside National School</t>
  </si>
  <si>
    <t>Detailed Statement</t>
  </si>
  <si>
    <t>Uniform</t>
  </si>
  <si>
    <t>Uniform purchase</t>
  </si>
  <si>
    <t>Discos</t>
  </si>
  <si>
    <t>Pampering evening</t>
  </si>
  <si>
    <t>Christmas fair</t>
  </si>
  <si>
    <t>Christmas cards</t>
  </si>
  <si>
    <t>Christmas puddings</t>
  </si>
  <si>
    <t>Suttons fundraising scheme</t>
  </si>
  <si>
    <t>Plant sale</t>
  </si>
  <si>
    <t xml:space="preserve">School - </t>
  </si>
  <si>
    <t xml:space="preserve">   New cooker and installation</t>
  </si>
  <si>
    <t xml:space="preserve">   Theatre trip transport</t>
  </si>
  <si>
    <t xml:space="preserve">   Life bus</t>
  </si>
  <si>
    <t xml:space="preserve">   KS2 residential trips</t>
  </si>
  <si>
    <t>Woven name labels</t>
  </si>
  <si>
    <t xml:space="preserve">   Nursery play equipment</t>
  </si>
  <si>
    <t>Woven labels</t>
  </si>
  <si>
    <t>Income sub total</t>
  </si>
  <si>
    <t>Expenditure sub total</t>
  </si>
  <si>
    <t>Total Income</t>
  </si>
  <si>
    <t>Total Expenditure</t>
  </si>
  <si>
    <t>Parent Teachers Association</t>
  </si>
  <si>
    <t>Uniform Stock</t>
  </si>
  <si>
    <r>
      <t>Uniform Stock at 31</t>
    </r>
    <r>
      <rPr>
        <b/>
        <vertAlign val="superscript"/>
        <sz val="18"/>
        <rFont val="Arial"/>
        <family val="2"/>
      </rPr>
      <t>st</t>
    </r>
    <r>
      <rPr>
        <b/>
        <sz val="18"/>
        <rFont val="Arial"/>
        <family val="2"/>
      </rPr>
      <t xml:space="preserve"> August 2010</t>
    </r>
  </si>
  <si>
    <t>Number</t>
  </si>
  <si>
    <t>Cost - £</t>
  </si>
  <si>
    <t>Total - £</t>
  </si>
  <si>
    <t>Cardigans</t>
  </si>
  <si>
    <t>Sweatshirts</t>
  </si>
  <si>
    <t>Polo shirts - blue</t>
  </si>
  <si>
    <t>Polo shirts – red</t>
  </si>
  <si>
    <t>Closing stock</t>
  </si>
  <si>
    <t>Income from sales</t>
  </si>
  <si>
    <t>Opening stock</t>
  </si>
  <si>
    <t>Purchases</t>
  </si>
  <si>
    <t>Profit on sales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</si>
</sst>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Red]\-[$£-809]#,##0.00"/>
  </numFmts>
  <fonts count="9">
    <font>
      <sz val="10"/>
      <name val="Arial"/>
      <family val="2"/>
    </font>
    <font>
      <sz val="15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name val="Arial"/>
      <family val="2"/>
    </font>
    <font>
      <i/>
      <sz val="15"/>
      <name val="Arial"/>
      <family val="2"/>
    </font>
    <font>
      <sz val="20"/>
      <name val="Arial"/>
      <family val="2"/>
    </font>
    <font>
      <b/>
      <vertAlign val="superscript"/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NumberFormat="1" applyFont="1" applyAlignment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="68" zoomScaleNormal="68" workbookViewId="0" topLeftCell="A23">
      <selection activeCell="D24" sqref="D24"/>
    </sheetView>
  </sheetViews>
  <sheetFormatPr defaultColWidth="9.140625" defaultRowHeight="12.75"/>
  <cols>
    <col min="1" max="1" width="45.421875" style="1" customWidth="1"/>
    <col min="2" max="2" width="16.7109375" style="2" customWidth="1"/>
    <col min="3" max="3" width="11.00390625" style="1" customWidth="1"/>
    <col min="4" max="4" width="45.421875" style="1" customWidth="1"/>
    <col min="5" max="5" width="17.00390625" style="2" customWidth="1"/>
    <col min="6" max="16384" width="11.57421875" style="1" customWidth="1"/>
  </cols>
  <sheetData>
    <row r="1" ht="26.25">
      <c r="A1" s="3"/>
    </row>
    <row r="2" ht="26.25">
      <c r="A2" s="3" t="s">
        <v>0</v>
      </c>
    </row>
    <row r="3" ht="26.25">
      <c r="A3" s="3" t="s">
        <v>1</v>
      </c>
    </row>
    <row r="4" ht="26.25">
      <c r="A4" s="3" t="s">
        <v>2</v>
      </c>
    </row>
    <row r="5" ht="26.25">
      <c r="A5" s="3"/>
    </row>
    <row r="6" ht="26.25">
      <c r="A6" s="3" t="s">
        <v>3</v>
      </c>
    </row>
    <row r="10" spans="1:5" s="6" customFormat="1" ht="23.25">
      <c r="A10" s="4" t="s">
        <v>4</v>
      </c>
      <c r="B10" s="5" t="s">
        <v>5</v>
      </c>
      <c r="D10" s="4" t="s">
        <v>6</v>
      </c>
      <c r="E10" s="5" t="s">
        <v>5</v>
      </c>
    </row>
    <row r="11" spans="1:4" ht="19.5">
      <c r="A11" s="7"/>
      <c r="D11" s="7"/>
    </row>
    <row r="12" spans="1:5" ht="18.75">
      <c r="A12" s="1" t="s">
        <v>7</v>
      </c>
      <c r="B12" s="2">
        <v>86.26</v>
      </c>
      <c r="D12" s="1" t="s">
        <v>8</v>
      </c>
      <c r="E12" s="2">
        <v>99</v>
      </c>
    </row>
    <row r="13" spans="1:5" ht="18.75">
      <c r="A13" s="1" t="s">
        <v>9</v>
      </c>
      <c r="B13" s="2">
        <v>380</v>
      </c>
      <c r="D13" s="1" t="s">
        <v>10</v>
      </c>
      <c r="E13" s="2">
        <v>3.84</v>
      </c>
    </row>
    <row r="14" spans="1:2" ht="18.75">
      <c r="A14" s="1" t="s">
        <v>11</v>
      </c>
      <c r="B14" s="2">
        <v>263.27</v>
      </c>
    </row>
    <row r="15" spans="1:4" ht="19.5">
      <c r="A15" s="1" t="s">
        <v>12</v>
      </c>
      <c r="B15" s="2">
        <v>23.3</v>
      </c>
      <c r="D15" s="8" t="s">
        <v>13</v>
      </c>
    </row>
    <row r="16" spans="1:5" ht="18.75">
      <c r="A16" s="1" t="s">
        <v>14</v>
      </c>
      <c r="B16" s="2">
        <v>40.74</v>
      </c>
      <c r="D16" s="1" t="s">
        <v>15</v>
      </c>
      <c r="E16" s="2">
        <v>562</v>
      </c>
    </row>
    <row r="17" spans="1:5" ht="18.75">
      <c r="A17" s="1" t="s">
        <v>16</v>
      </c>
      <c r="B17" s="2">
        <v>946.86</v>
      </c>
      <c r="D17" s="1" t="s">
        <v>17</v>
      </c>
      <c r="E17" s="2">
        <v>150</v>
      </c>
    </row>
    <row r="18" spans="1:5" ht="18.75">
      <c r="A18" s="1" t="s">
        <v>18</v>
      </c>
      <c r="B18" s="2">
        <v>17.46</v>
      </c>
      <c r="D18" s="1" t="s">
        <v>19</v>
      </c>
      <c r="E18" s="2">
        <v>510</v>
      </c>
    </row>
    <row r="19" spans="1:5" ht="18.75">
      <c r="A19" s="1" t="s">
        <v>20</v>
      </c>
      <c r="B19" s="2">
        <v>346.01</v>
      </c>
      <c r="D19" s="1" t="s">
        <v>21</v>
      </c>
      <c r="E19" s="2">
        <v>1910</v>
      </c>
    </row>
    <row r="20" spans="1:5" ht="18.75">
      <c r="A20" s="1" t="s">
        <v>22</v>
      </c>
      <c r="B20" s="2">
        <v>100.6</v>
      </c>
      <c r="D20" s="1" t="s">
        <v>23</v>
      </c>
      <c r="E20" s="2">
        <v>450</v>
      </c>
    </row>
    <row r="21" spans="1:2" ht="18.75">
      <c r="A21" s="1" t="s">
        <v>24</v>
      </c>
      <c r="B21" s="2">
        <v>130</v>
      </c>
    </row>
    <row r="22" spans="1:2" ht="18.75">
      <c r="A22" s="1" t="s">
        <v>25</v>
      </c>
      <c r="B22" s="2">
        <v>121.38</v>
      </c>
    </row>
    <row r="23" spans="1:2" ht="18.75">
      <c r="A23" s="1" t="s">
        <v>26</v>
      </c>
      <c r="B23" s="2">
        <v>385.84</v>
      </c>
    </row>
    <row r="24" spans="1:2" ht="18.75">
      <c r="A24" s="1" t="s">
        <v>27</v>
      </c>
      <c r="B24" s="2">
        <v>80</v>
      </c>
    </row>
    <row r="25" spans="1:2" ht="18.75">
      <c r="A25" s="1" t="s">
        <v>28</v>
      </c>
      <c r="B25" s="2">
        <v>100.69</v>
      </c>
    </row>
    <row r="26" spans="1:2" ht="18.75">
      <c r="A26" s="1" t="s">
        <v>29</v>
      </c>
      <c r="B26" s="2">
        <v>2</v>
      </c>
    </row>
    <row r="27" spans="1:2" ht="18.75">
      <c r="A27" s="1" t="s">
        <v>30</v>
      </c>
      <c r="B27" s="2">
        <v>100</v>
      </c>
    </row>
    <row r="28" spans="1:2" ht="18.75">
      <c r="A28" s="1" t="s">
        <v>31</v>
      </c>
      <c r="B28" s="2">
        <v>2.12</v>
      </c>
    </row>
    <row r="29" spans="1:2" ht="18.75">
      <c r="A29" s="1" t="s">
        <v>32</v>
      </c>
      <c r="B29" s="2">
        <v>10</v>
      </c>
    </row>
    <row r="32" spans="1:5" s="10" customFormat="1" ht="26.25">
      <c r="A32" s="3" t="s">
        <v>33</v>
      </c>
      <c r="B32" s="9">
        <f>SUM(B12:B31)</f>
        <v>3136.5299999999997</v>
      </c>
      <c r="D32" s="3" t="s">
        <v>34</v>
      </c>
      <c r="E32" s="9">
        <f>SUM(E12:E23)</f>
        <v>3684.84</v>
      </c>
    </row>
    <row r="33" spans="2:5" s="6" customFormat="1" ht="23.25">
      <c r="B33" s="11"/>
      <c r="E33" s="11"/>
    </row>
    <row r="34" spans="1:5" s="6" customFormat="1" ht="23.25">
      <c r="A34" s="6" t="s">
        <v>35</v>
      </c>
      <c r="B34" s="11">
        <v>4869.72</v>
      </c>
      <c r="D34" s="6" t="s">
        <v>36</v>
      </c>
      <c r="E34" s="11">
        <v>4508.01</v>
      </c>
    </row>
    <row r="35" spans="2:5" s="6" customFormat="1" ht="23.25">
      <c r="B35" s="11"/>
      <c r="E35" s="11"/>
    </row>
    <row r="36" spans="1:5" s="6" customFormat="1" ht="23.25">
      <c r="A36" s="6" t="s">
        <v>37</v>
      </c>
      <c r="B36" s="11">
        <v>414.3</v>
      </c>
      <c r="D36" s="6" t="s">
        <v>38</v>
      </c>
      <c r="E36" s="11">
        <v>227.7</v>
      </c>
    </row>
    <row r="37" spans="2:5" s="6" customFormat="1" ht="23.25">
      <c r="B37" s="11"/>
      <c r="E37" s="11"/>
    </row>
    <row r="38" spans="2:5" s="6" customFormat="1" ht="23.25">
      <c r="B38" s="12">
        <f>SUM(B32:B36)</f>
        <v>8420.55</v>
      </c>
      <c r="E38" s="12">
        <f>SUM(E32:E36)</f>
        <v>8420.550000000001</v>
      </c>
    </row>
  </sheetData>
  <printOptions/>
  <pageMargins left="0.7875" right="0.7875" top="0.7875" bottom="0.7875" header="0.5118055555555555" footer="0.5118055555555555"/>
  <pageSetup firstPageNumber="1" useFirstPageNumber="1" horizontalDpi="300" verticalDpi="300" orientation="portrait" pageOrder="overThenDown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68" zoomScaleNormal="68" workbookViewId="0" topLeftCell="A12">
      <selection activeCell="N30" sqref="N30"/>
    </sheetView>
  </sheetViews>
  <sheetFormatPr defaultColWidth="9.140625" defaultRowHeight="12.75"/>
  <cols>
    <col min="1" max="1" width="45.8515625" style="1" customWidth="1"/>
    <col min="2" max="2" width="16.28125" style="2" customWidth="1"/>
    <col min="3" max="3" width="11.57421875" style="1" customWidth="1"/>
    <col min="4" max="4" width="45.421875" style="1" customWidth="1"/>
    <col min="5" max="5" width="17.00390625" style="2" customWidth="1"/>
    <col min="6" max="16384" width="11.57421875" style="1" customWidth="1"/>
  </cols>
  <sheetData>
    <row r="1" ht="26.25">
      <c r="A1" s="3"/>
    </row>
    <row r="2" ht="26.25">
      <c r="A2" s="3" t="s">
        <v>39</v>
      </c>
    </row>
    <row r="3" ht="26.25">
      <c r="A3" s="3" t="s">
        <v>1</v>
      </c>
    </row>
    <row r="4" ht="26.25">
      <c r="A4" s="3" t="s">
        <v>2</v>
      </c>
    </row>
    <row r="5" ht="26.25">
      <c r="A5" s="3"/>
    </row>
    <row r="6" ht="26.25">
      <c r="A6" s="3" t="s">
        <v>40</v>
      </c>
    </row>
    <row r="10" spans="1:5" s="6" customFormat="1" ht="23.25">
      <c r="A10" s="4" t="s">
        <v>4</v>
      </c>
      <c r="B10" s="5" t="s">
        <v>5</v>
      </c>
      <c r="D10" s="4" t="s">
        <v>6</v>
      </c>
      <c r="E10" s="5" t="s">
        <v>5</v>
      </c>
    </row>
    <row r="12" spans="1:2" ht="19.5">
      <c r="A12" s="7" t="s">
        <v>35</v>
      </c>
      <c r="B12" s="13">
        <v>4869.72</v>
      </c>
    </row>
    <row r="14" spans="1:5" ht="18.75">
      <c r="A14" s="1" t="s">
        <v>41</v>
      </c>
      <c r="B14" s="2">
        <v>828.5</v>
      </c>
      <c r="D14" s="1" t="s">
        <v>42</v>
      </c>
      <c r="E14" s="2">
        <v>555.64</v>
      </c>
    </row>
    <row r="15" spans="1:5" ht="18.75">
      <c r="A15" s="1" t="s">
        <v>9</v>
      </c>
      <c r="B15" s="2">
        <v>380</v>
      </c>
      <c r="D15" s="1" t="s">
        <v>43</v>
      </c>
      <c r="E15" s="2">
        <v>52.73</v>
      </c>
    </row>
    <row r="16" spans="1:5" ht="18.75">
      <c r="A16" s="1" t="s">
        <v>43</v>
      </c>
      <c r="B16" s="2">
        <v>316</v>
      </c>
      <c r="D16" s="1" t="s">
        <v>44</v>
      </c>
      <c r="E16" s="2">
        <v>84.38</v>
      </c>
    </row>
    <row r="17" spans="1:5" ht="18.75">
      <c r="A17" s="1" t="s">
        <v>12</v>
      </c>
      <c r="B17" s="2">
        <v>23.3</v>
      </c>
      <c r="D17" s="1" t="s">
        <v>45</v>
      </c>
      <c r="E17" s="2">
        <v>123.46</v>
      </c>
    </row>
    <row r="18" spans="1:5" ht="18.75">
      <c r="A18" s="1" t="s">
        <v>44</v>
      </c>
      <c r="B18" s="2">
        <v>430.39</v>
      </c>
      <c r="D18" s="1" t="s">
        <v>46</v>
      </c>
      <c r="E18" s="2">
        <v>269.5</v>
      </c>
    </row>
    <row r="19" spans="1:5" ht="18.75">
      <c r="A19" s="1" t="s">
        <v>45</v>
      </c>
      <c r="B19" s="2">
        <v>1070.32</v>
      </c>
      <c r="D19" s="1" t="s">
        <v>47</v>
      </c>
      <c r="E19" s="2">
        <v>147.87</v>
      </c>
    </row>
    <row r="20" spans="1:5" ht="18.75">
      <c r="A20" s="1" t="s">
        <v>46</v>
      </c>
      <c r="B20" s="2">
        <v>310.24</v>
      </c>
      <c r="D20" s="1" t="s">
        <v>22</v>
      </c>
      <c r="E20" s="2">
        <v>2.4</v>
      </c>
    </row>
    <row r="21" spans="1:5" ht="18.75">
      <c r="A21" s="1" t="s">
        <v>47</v>
      </c>
      <c r="B21" s="2">
        <v>165.33</v>
      </c>
      <c r="D21" s="1" t="s">
        <v>48</v>
      </c>
      <c r="E21" s="2">
        <v>234.2</v>
      </c>
    </row>
    <row r="22" spans="1:5" ht="18.75">
      <c r="A22" s="1" t="s">
        <v>22</v>
      </c>
      <c r="B22" s="2">
        <v>103</v>
      </c>
      <c r="D22" s="1" t="s">
        <v>49</v>
      </c>
      <c r="E22" s="2">
        <v>218.78</v>
      </c>
    </row>
    <row r="23" spans="1:4" ht="18.75">
      <c r="A23" s="1" t="s">
        <v>24</v>
      </c>
      <c r="B23" s="2">
        <v>130</v>
      </c>
      <c r="D23" s="1" t="s">
        <v>50</v>
      </c>
    </row>
    <row r="24" spans="1:5" ht="18.75">
      <c r="A24" s="1" t="s">
        <v>48</v>
      </c>
      <c r="B24" s="2">
        <v>355.58</v>
      </c>
      <c r="D24" s="1" t="s">
        <v>51</v>
      </c>
      <c r="E24" s="2">
        <v>562</v>
      </c>
    </row>
    <row r="25" spans="1:5" ht="18.75">
      <c r="A25" s="1" t="s">
        <v>49</v>
      </c>
      <c r="B25" s="2">
        <v>604.62</v>
      </c>
      <c r="D25" s="1" t="s">
        <v>52</v>
      </c>
      <c r="E25" s="2">
        <v>150</v>
      </c>
    </row>
    <row r="26" spans="1:5" ht="18.75">
      <c r="A26" s="1" t="s">
        <v>27</v>
      </c>
      <c r="B26" s="2">
        <v>80</v>
      </c>
      <c r="D26" s="1" t="s">
        <v>53</v>
      </c>
      <c r="E26" s="2">
        <v>510</v>
      </c>
    </row>
    <row r="27" spans="1:5" ht="18.75">
      <c r="A27" s="1" t="s">
        <v>28</v>
      </c>
      <c r="B27" s="2">
        <v>100.69</v>
      </c>
      <c r="D27" s="1" t="s">
        <v>54</v>
      </c>
      <c r="E27" s="2">
        <v>1910</v>
      </c>
    </row>
    <row r="28" spans="1:5" ht="18.75">
      <c r="A28" s="1" t="s">
        <v>55</v>
      </c>
      <c r="B28" s="2">
        <v>6.95</v>
      </c>
      <c r="D28" s="1" t="s">
        <v>56</v>
      </c>
      <c r="E28" s="2">
        <v>450</v>
      </c>
    </row>
    <row r="29" spans="1:5" ht="18.75">
      <c r="A29" s="1" t="s">
        <v>30</v>
      </c>
      <c r="B29" s="2">
        <v>100</v>
      </c>
      <c r="D29" s="1" t="s">
        <v>57</v>
      </c>
      <c r="E29" s="2">
        <v>4.95</v>
      </c>
    </row>
    <row r="30" spans="1:5" ht="18.75">
      <c r="A30" s="1" t="s">
        <v>32</v>
      </c>
      <c r="B30" s="2">
        <v>10</v>
      </c>
      <c r="D30" s="1" t="s">
        <v>8</v>
      </c>
      <c r="E30" s="2">
        <v>99</v>
      </c>
    </row>
    <row r="31" spans="1:5" ht="18.75">
      <c r="A31" s="1" t="s">
        <v>31</v>
      </c>
      <c r="B31" s="2">
        <v>2.12</v>
      </c>
      <c r="D31" s="1" t="s">
        <v>10</v>
      </c>
      <c r="E31" s="2">
        <v>3.84</v>
      </c>
    </row>
    <row r="33" spans="1:5" ht="19.5">
      <c r="A33" s="7" t="s">
        <v>58</v>
      </c>
      <c r="B33" s="13">
        <f>SUM(B14:B32)</f>
        <v>5017.039999999999</v>
      </c>
      <c r="D33" s="7" t="s">
        <v>59</v>
      </c>
      <c r="E33" s="13">
        <f>SUM(E14:E32)</f>
        <v>5378.75</v>
      </c>
    </row>
    <row r="35" spans="4:5" ht="19.5">
      <c r="D35" s="7" t="s">
        <v>36</v>
      </c>
      <c r="E35" s="13">
        <v>4508.01</v>
      </c>
    </row>
    <row r="36" spans="4:5" ht="19.5">
      <c r="D36" s="7"/>
      <c r="E36" s="13"/>
    </row>
    <row r="37" spans="4:5" ht="19.5">
      <c r="D37" s="7"/>
      <c r="E37" s="13"/>
    </row>
    <row r="39" spans="1:5" s="6" customFormat="1" ht="23.25">
      <c r="A39" s="4" t="s">
        <v>60</v>
      </c>
      <c r="B39" s="12">
        <f>SUM(B12)+B33</f>
        <v>9886.759999999998</v>
      </c>
      <c r="D39" s="4" t="s">
        <v>61</v>
      </c>
      <c r="E39" s="12">
        <f>SUM(E33:E35)</f>
        <v>9886.76</v>
      </c>
    </row>
  </sheetData>
  <printOptions/>
  <pageMargins left="0.7875" right="0.7875" top="0.7875" bottom="0.7875" header="0.5118055555555555" footer="0.5118055555555555"/>
  <pageSetup horizontalDpi="300" verticalDpi="300" orientation="portrait" pageOrder="overThenDown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="68" zoomScaleNormal="68" workbookViewId="0" topLeftCell="A1">
      <selection activeCell="G8" sqref="G8"/>
    </sheetView>
  </sheetViews>
  <sheetFormatPr defaultColWidth="9.140625" defaultRowHeight="12.75"/>
  <cols>
    <col min="1" max="1" width="61.28125" style="1" customWidth="1"/>
    <col min="2" max="2" width="17.8515625" style="1" customWidth="1"/>
    <col min="3" max="4" width="17.8515625" style="2" customWidth="1"/>
    <col min="5" max="16384" width="11.57421875" style="1" customWidth="1"/>
  </cols>
  <sheetData>
    <row r="1" ht="26.25">
      <c r="A1" s="3"/>
    </row>
    <row r="2" ht="26.25">
      <c r="A2" s="3" t="s">
        <v>39</v>
      </c>
    </row>
    <row r="3" ht="26.25">
      <c r="A3" s="3" t="s">
        <v>62</v>
      </c>
    </row>
    <row r="4" ht="26.25">
      <c r="A4" s="3" t="s">
        <v>2</v>
      </c>
    </row>
    <row r="5" ht="26.25">
      <c r="A5" s="3"/>
    </row>
    <row r="6" ht="26.25">
      <c r="A6" s="3" t="s">
        <v>63</v>
      </c>
    </row>
    <row r="7" ht="26.25">
      <c r="A7" s="3"/>
    </row>
    <row r="9" spans="1:4" s="4" customFormat="1" ht="26.25">
      <c r="A9" s="4" t="s">
        <v>64</v>
      </c>
      <c r="B9" s="14" t="s">
        <v>65</v>
      </c>
      <c r="C9" s="15" t="s">
        <v>66</v>
      </c>
      <c r="D9" s="15" t="s">
        <v>67</v>
      </c>
    </row>
    <row r="11" spans="1:4" ht="18.75">
      <c r="A11" s="1" t="s">
        <v>68</v>
      </c>
      <c r="B11" s="1">
        <v>4</v>
      </c>
      <c r="C11" s="2">
        <v>9</v>
      </c>
      <c r="D11" s="2">
        <v>36</v>
      </c>
    </row>
    <row r="12" spans="1:4" ht="18.75">
      <c r="A12" s="1" t="s">
        <v>69</v>
      </c>
      <c r="B12" s="1">
        <v>7</v>
      </c>
      <c r="C12" s="2">
        <v>7.5</v>
      </c>
      <c r="D12" s="2">
        <v>52.5</v>
      </c>
    </row>
    <row r="13" spans="1:4" ht="18.75">
      <c r="A13" s="1" t="s">
        <v>70</v>
      </c>
      <c r="B13" s="1">
        <v>17</v>
      </c>
      <c r="C13" s="2">
        <v>5.8</v>
      </c>
      <c r="D13" s="2">
        <v>98.6</v>
      </c>
    </row>
    <row r="14" spans="1:4" ht="18.75">
      <c r="A14" s="1" t="s">
        <v>71</v>
      </c>
      <c r="B14" s="1">
        <v>7</v>
      </c>
      <c r="C14" s="2">
        <v>5.8</v>
      </c>
      <c r="D14" s="2">
        <v>40.6</v>
      </c>
    </row>
    <row r="17" spans="2:4" ht="18.75">
      <c r="B17" s="1" t="s">
        <v>72</v>
      </c>
      <c r="D17" s="2">
        <f>SUM(D11:D14)</f>
        <v>227.7</v>
      </c>
    </row>
    <row r="18" spans="2:4" ht="18.75">
      <c r="B18" s="1" t="s">
        <v>73</v>
      </c>
      <c r="D18" s="2">
        <v>828.5</v>
      </c>
    </row>
    <row r="19" ht="18.75">
      <c r="D19" s="16">
        <f>SUM(D17:D18)</f>
        <v>1056.2</v>
      </c>
    </row>
    <row r="22" spans="2:4" ht="18.75">
      <c r="B22" s="1" t="s">
        <v>74</v>
      </c>
      <c r="D22" s="2">
        <v>414.3</v>
      </c>
    </row>
    <row r="23" spans="2:4" ht="18.75">
      <c r="B23" s="1" t="s">
        <v>75</v>
      </c>
      <c r="D23" s="2">
        <v>555.64</v>
      </c>
    </row>
    <row r="24" ht="18.75">
      <c r="D24" s="16">
        <f>SUM(D22:D23)</f>
        <v>969.94</v>
      </c>
    </row>
    <row r="27" spans="2:4" ht="23.25">
      <c r="B27" s="4" t="s">
        <v>76</v>
      </c>
      <c r="D27" s="12">
        <f>SUM(D19)-D24</f>
        <v>86.25999999999999</v>
      </c>
    </row>
  </sheetData>
  <printOptions/>
  <pageMargins left="0.7875" right="0.7875" top="0.7875" bottom="0.7875" header="0.5118055555555555" footer="0.5118055555555555"/>
  <pageSetup horizontalDpi="300" verticalDpi="300" orientation="portrait" pageOrder="overThenDown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